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75" yWindow="1425" windowWidth="19320" windowHeight="154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<sst xmlns="http://schemas.openxmlformats.org/spreadsheetml/2006/main" count="92" uniqueCount="60">
  <si>
    <t>2011 Skills Analysis - Foam Ball on 78' Court</t>
  </si>
  <si>
    <t>FH Volley</t>
  </si>
  <si>
    <t>BH Volley</t>
  </si>
  <si>
    <t>FH Groundstroke</t>
  </si>
  <si>
    <t>BH Groundstroke</t>
  </si>
  <si>
    <t>Serve - Deuce</t>
  </si>
  <si>
    <t>Serve - Ad</t>
  </si>
  <si>
    <t>Alt Groundstroke</t>
  </si>
  <si>
    <t>NA</t>
  </si>
  <si>
    <t>AVG Score</t>
  </si>
  <si>
    <t>O'Sullivan, Brendan</t>
  </si>
  <si>
    <t>Special Pops</t>
  </si>
  <si>
    <t>Fisher, Ronald</t>
  </si>
  <si>
    <t>Lynndale, Inc.</t>
  </si>
  <si>
    <t>Odell, Scott</t>
  </si>
  <si>
    <t>Cobb County</t>
  </si>
  <si>
    <t>Rhodes, Dwayne</t>
  </si>
  <si>
    <t>Cherokee County</t>
  </si>
  <si>
    <t>Thomas, Jon Paul</t>
  </si>
  <si>
    <t>Macon Bibb County P&amp;R</t>
  </si>
  <si>
    <t>Lawson, Derwin Eric</t>
  </si>
  <si>
    <t>Name</t>
  </si>
  <si>
    <t>Agency</t>
  </si>
  <si>
    <t>Score</t>
  </si>
  <si>
    <t>Serve Accuracy</t>
  </si>
  <si>
    <t>Skill</t>
  </si>
  <si>
    <t>5 Pts</t>
  </si>
  <si>
    <t>10 Pts</t>
  </si>
  <si>
    <t>Avg Score</t>
  </si>
  <si>
    <t>Luster, Tyechia</t>
  </si>
  <si>
    <t>Albany P&amp;R</t>
  </si>
  <si>
    <t>Brewer, Carol</t>
  </si>
  <si>
    <t>Haralson County Schools</t>
  </si>
  <si>
    <t>Watry, Allison</t>
  </si>
  <si>
    <t>Special Pops Tennis</t>
  </si>
  <si>
    <t>Parker, Raven</t>
  </si>
  <si>
    <t>DeKalb County Schools</t>
  </si>
  <si>
    <t>Mullett, Alli</t>
  </si>
  <si>
    <t>Females - 150 pts or More</t>
  </si>
  <si>
    <t>Males - 200 pts or more</t>
  </si>
  <si>
    <t>Bowman, Sarah</t>
  </si>
  <si>
    <t>Others with Serve Accuracy 50% or Higher</t>
  </si>
  <si>
    <t>Gilbert, James</t>
  </si>
  <si>
    <t>Truett, Sandy</t>
  </si>
  <si>
    <t>GS</t>
  </si>
  <si>
    <t>BHGS</t>
  </si>
  <si>
    <t>Hasfjord, Brooke</t>
  </si>
  <si>
    <t>Forsyth County Schools</t>
  </si>
  <si>
    <t>Hunter, Rachel</t>
  </si>
  <si>
    <t>Blackwell, Thomas</t>
  </si>
  <si>
    <t>GS/V</t>
  </si>
  <si>
    <t>Godfrey, Jon</t>
  </si>
  <si>
    <t>Hogsed, Jacob</t>
  </si>
  <si>
    <t>Bossong, Brian</t>
  </si>
  <si>
    <t>Special K's</t>
  </si>
  <si>
    <t>Alt GS</t>
  </si>
  <si>
    <t>Column1</t>
  </si>
  <si>
    <t>Column2</t>
  </si>
  <si>
    <t>Column3</t>
  </si>
  <si>
    <t>Column4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</si>
</sst>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0.000000"/>
    <numFmt numFmtId="167" formatCode="0.00000"/>
    <numFmt numFmtId="168" formatCode="0.0000"/>
    <numFmt numFmtId="169" formatCode="0.000"/>
    <numFmt numFmtId="170" formatCode="0.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4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165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70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2" xfId="0" applyNumberFormat="1" applyBorder="1" applyAlignment="1">
      <alignment/>
    </xf>
    <xf numFmtId="170" fontId="0" fillId="0" borderId="12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3:D20" totalsRowShown="0">
  <autoFilter ref="A13:D20"/>
  <tableColumns count="4">
    <tableColumn id="1" name="Males - 200 pts or more"/>
    <tableColumn id="2" name="Column1"/>
    <tableColumn id="3" name="Column2"/>
    <tableColumn id="4" name="Column3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E9" totalsRowShown="0">
  <autoFilter ref="A1:E9"/>
  <tableColumns count="5">
    <tableColumn id="1" name="2011 Skills Analysis - Foam Ball on 78' Court"/>
    <tableColumn id="2" name="Column1"/>
    <tableColumn id="3" name="Column2"/>
    <tableColumn id="4" name="Column3"/>
    <tableColumn id="5" name="Column4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2:D29" totalsRowShown="0">
  <autoFilter ref="A22:D29"/>
  <tableColumns count="4">
    <tableColumn id="1" name="Females - 150 pts or More"/>
    <tableColumn id="2" name="Column1"/>
    <tableColumn id="3" name="Column2"/>
    <tableColumn id="4" name="Column3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31:E40" totalsRowShown="0">
  <autoFilter ref="A31:E40"/>
  <tableColumns count="5">
    <tableColumn id="1" name="Others with Serve Accuracy 50% or Higher"/>
    <tableColumn id="2" name="Column1"/>
    <tableColumn id="3" name="Column2"/>
    <tableColumn id="4" name="Column3"/>
    <tableColumn id="5" name="Column4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32" sqref="A32"/>
    </sheetView>
  </sheetViews>
  <sheetFormatPr defaultColWidth="11.00390625" defaultRowHeight="12.75"/>
  <cols>
    <col min="1" max="1" width="57.25390625" style="0" customWidth="1"/>
    <col min="2" max="2" width="20.75390625" style="0" bestFit="1" customWidth="1"/>
    <col min="3" max="3" width="13.25390625" style="0" customWidth="1"/>
    <col min="4" max="4" width="13.75390625" style="0" bestFit="1" customWidth="1"/>
    <col min="5" max="5" width="13.25390625" style="0" customWidth="1"/>
  </cols>
  <sheetData>
    <row r="1" spans="1:5" s="7" customFormat="1" ht="18">
      <c r="A1" s="7" t="s">
        <v>0</v>
      </c>
      <c r="B1" s="7" t="s">
        <v>56</v>
      </c>
      <c r="C1" s="7" t="s">
        <v>57</v>
      </c>
      <c r="D1" s="7" t="s">
        <v>58</v>
      </c>
      <c r="E1" s="7" t="s">
        <v>59</v>
      </c>
    </row>
    <row r="2" spans="1:5" s="6" customFormat="1" ht="12.75">
      <c r="A2" s="5" t="s">
        <v>25</v>
      </c>
      <c r="B2" s="5" t="s">
        <v>26</v>
      </c>
      <c r="C2" s="5" t="s">
        <v>27</v>
      </c>
      <c r="D2" s="5" t="s">
        <v>28</v>
      </c>
      <c r="E2" s="5"/>
    </row>
    <row r="3" spans="1:5" ht="12.75">
      <c r="A3" s="2" t="s">
        <v>1</v>
      </c>
      <c r="B3" s="3">
        <f>229/350</f>
        <v>0.6542857142857142</v>
      </c>
      <c r="C3" s="3">
        <f>38/350</f>
        <v>0.10857142857142857</v>
      </c>
      <c r="D3" s="10">
        <f>1525/70</f>
        <v>21.785714285714285</v>
      </c>
      <c r="E3" s="3">
        <f>+D3/D11</f>
        <v>0.18563603164942177</v>
      </c>
    </row>
    <row r="4" spans="1:5" ht="12.75">
      <c r="A4" s="2" t="s">
        <v>2</v>
      </c>
      <c r="B4" s="3">
        <f>203/350</f>
        <v>0.58</v>
      </c>
      <c r="C4" s="3">
        <f>29/350</f>
        <v>0.08285714285714285</v>
      </c>
      <c r="D4" s="10">
        <f>1305/70</f>
        <v>18.642857142857142</v>
      </c>
      <c r="E4" s="3">
        <f>+D4/D11</f>
        <v>0.15885575167376748</v>
      </c>
    </row>
    <row r="5" spans="1:5" ht="12.75">
      <c r="A5" s="2" t="s">
        <v>3</v>
      </c>
      <c r="B5" s="3">
        <f>98/350</f>
        <v>0.28</v>
      </c>
      <c r="C5" s="3">
        <f>42/350</f>
        <v>0.12</v>
      </c>
      <c r="D5" s="10">
        <f>910/70</f>
        <v>13</v>
      </c>
      <c r="E5" s="3">
        <f>+D5/D11</f>
        <v>0.11077297626293366</v>
      </c>
    </row>
    <row r="6" spans="1:5" ht="12.75">
      <c r="A6" s="2" t="s">
        <v>4</v>
      </c>
      <c r="B6" s="3">
        <f>87/350</f>
        <v>0.24857142857142858</v>
      </c>
      <c r="C6" s="3">
        <f>32/350</f>
        <v>0.09142857142857143</v>
      </c>
      <c r="D6" s="10">
        <f>755/70</f>
        <v>10.785714285714286</v>
      </c>
      <c r="E6" s="3">
        <f>+D6/D11</f>
        <v>0.09190505173463177</v>
      </c>
    </row>
    <row r="7" spans="1:5" ht="12.75">
      <c r="A7" s="2" t="s">
        <v>5</v>
      </c>
      <c r="B7" s="9" t="s">
        <v>8</v>
      </c>
      <c r="C7" s="3">
        <f>93/350</f>
        <v>0.26571428571428574</v>
      </c>
      <c r="D7" s="10">
        <f>930/70</f>
        <v>13.285714285714286</v>
      </c>
      <c r="E7" s="3">
        <f>+D7/D11</f>
        <v>0.11320754716981132</v>
      </c>
    </row>
    <row r="8" spans="1:5" ht="12.75">
      <c r="A8" s="2" t="s">
        <v>6</v>
      </c>
      <c r="B8" s="9" t="s">
        <v>8</v>
      </c>
      <c r="C8" s="3">
        <f>95/350</f>
        <v>0.2714285714285714</v>
      </c>
      <c r="D8" s="10">
        <f>950/70</f>
        <v>13.571428571428571</v>
      </c>
      <c r="E8" s="3">
        <f>+D8/D11</f>
        <v>0.11564211807668898</v>
      </c>
    </row>
    <row r="9" spans="1:5" ht="12.75">
      <c r="A9" s="12" t="s">
        <v>7</v>
      </c>
      <c r="B9" s="15">
        <f>190/700</f>
        <v>0.2714285714285714</v>
      </c>
      <c r="C9" s="15">
        <f>89/700</f>
        <v>0.12714285714285714</v>
      </c>
      <c r="D9" s="16">
        <f>1840/70</f>
        <v>26.285714285714285</v>
      </c>
      <c r="E9" s="15">
        <f>+D9/D11</f>
        <v>0.22398052343274497</v>
      </c>
    </row>
    <row r="10" spans="1:4" ht="12.75">
      <c r="A10" s="2"/>
      <c r="B10" s="2"/>
      <c r="C10" s="2"/>
      <c r="D10" s="11"/>
    </row>
    <row r="11" spans="1:4" ht="12.75">
      <c r="A11" s="2"/>
      <c r="B11" s="2"/>
      <c r="C11" s="4" t="s">
        <v>9</v>
      </c>
      <c r="D11" s="10">
        <f>SUM(D3:D9)</f>
        <v>117.35714285714286</v>
      </c>
    </row>
    <row r="13" spans="1:4" s="7" customFormat="1" ht="18">
      <c r="A13" s="7" t="s">
        <v>39</v>
      </c>
      <c r="B13" s="7" t="s">
        <v>56</v>
      </c>
      <c r="C13" s="7" t="s">
        <v>57</v>
      </c>
      <c r="D13" s="7" t="s">
        <v>58</v>
      </c>
    </row>
    <row r="14" spans="1:4" s="6" customFormat="1" ht="12.75">
      <c r="A14" s="5" t="s">
        <v>21</v>
      </c>
      <c r="B14" s="5" t="s">
        <v>22</v>
      </c>
      <c r="C14" s="5" t="s">
        <v>23</v>
      </c>
      <c r="D14" s="5" t="s">
        <v>24</v>
      </c>
    </row>
    <row r="15" spans="1:4" ht="12.75">
      <c r="A15" s="2" t="s">
        <v>10</v>
      </c>
      <c r="B15" s="2" t="s">
        <v>11</v>
      </c>
      <c r="C15" s="1">
        <v>270</v>
      </c>
      <c r="D15" s="8">
        <v>0.8</v>
      </c>
    </row>
    <row r="16" spans="1:4" ht="12.75">
      <c r="A16" s="2" t="s">
        <v>12</v>
      </c>
      <c r="B16" s="2" t="s">
        <v>13</v>
      </c>
      <c r="C16" s="1">
        <v>265</v>
      </c>
      <c r="D16" s="8">
        <v>0.8</v>
      </c>
    </row>
    <row r="17" spans="1:4" ht="12.75">
      <c r="A17" s="2" t="s">
        <v>14</v>
      </c>
      <c r="B17" s="2" t="s">
        <v>15</v>
      </c>
      <c r="C17" s="1">
        <v>240</v>
      </c>
      <c r="D17" s="8">
        <v>0.9</v>
      </c>
    </row>
    <row r="18" spans="1:4" ht="12.75">
      <c r="A18" s="2" t="s">
        <v>18</v>
      </c>
      <c r="B18" s="2" t="s">
        <v>19</v>
      </c>
      <c r="C18" s="1">
        <v>215</v>
      </c>
      <c r="D18" s="8">
        <v>0.8</v>
      </c>
    </row>
    <row r="19" spans="1:4" ht="12.75">
      <c r="A19" s="2" t="s">
        <v>16</v>
      </c>
      <c r="B19" s="2" t="s">
        <v>17</v>
      </c>
      <c r="C19" s="1">
        <v>205</v>
      </c>
      <c r="D19" s="8">
        <v>0.9</v>
      </c>
    </row>
    <row r="20" spans="1:4" ht="12.75">
      <c r="A20" s="12" t="s">
        <v>20</v>
      </c>
      <c r="B20" s="12" t="s">
        <v>19</v>
      </c>
      <c r="C20" s="13">
        <v>205</v>
      </c>
      <c r="D20" s="14">
        <v>0.6</v>
      </c>
    </row>
    <row r="22" spans="1:4" s="7" customFormat="1" ht="18">
      <c r="A22" s="7" t="s">
        <v>38</v>
      </c>
      <c r="B22" s="7" t="s">
        <v>56</v>
      </c>
      <c r="C22" s="7" t="s">
        <v>57</v>
      </c>
      <c r="D22" s="7" t="s">
        <v>58</v>
      </c>
    </row>
    <row r="23" spans="1:4" s="6" customFormat="1" ht="12.75">
      <c r="A23" s="5" t="s">
        <v>21</v>
      </c>
      <c r="B23" s="5" t="s">
        <v>22</v>
      </c>
      <c r="C23" s="5" t="s">
        <v>23</v>
      </c>
      <c r="D23" s="5" t="s">
        <v>24</v>
      </c>
    </row>
    <row r="24" spans="1:4" ht="12.75">
      <c r="A24" s="2" t="s">
        <v>31</v>
      </c>
      <c r="B24" s="2" t="s">
        <v>32</v>
      </c>
      <c r="C24" s="1">
        <v>180</v>
      </c>
      <c r="D24" s="8">
        <v>0.6</v>
      </c>
    </row>
    <row r="25" spans="1:4" ht="12.75">
      <c r="A25" s="2" t="s">
        <v>37</v>
      </c>
      <c r="B25" s="2" t="s">
        <v>15</v>
      </c>
      <c r="C25" s="1">
        <v>170</v>
      </c>
      <c r="D25" s="8">
        <v>0.6</v>
      </c>
    </row>
    <row r="26" spans="1:4" ht="12.75">
      <c r="A26" s="2" t="s">
        <v>40</v>
      </c>
      <c r="B26" s="2" t="s">
        <v>34</v>
      </c>
      <c r="C26" s="1">
        <v>170</v>
      </c>
      <c r="D26" s="8">
        <v>0.2</v>
      </c>
    </row>
    <row r="27" spans="1:4" ht="12.75">
      <c r="A27" s="2" t="s">
        <v>29</v>
      </c>
      <c r="B27" s="2" t="s">
        <v>30</v>
      </c>
      <c r="C27" s="1">
        <v>155</v>
      </c>
      <c r="D27" s="8">
        <v>0.2</v>
      </c>
    </row>
    <row r="28" spans="1:4" ht="12.75">
      <c r="A28" s="2" t="s">
        <v>35</v>
      </c>
      <c r="B28" s="2" t="s">
        <v>36</v>
      </c>
      <c r="C28" s="1">
        <v>155</v>
      </c>
      <c r="D28" s="8">
        <v>0.2</v>
      </c>
    </row>
    <row r="29" spans="1:4" ht="12.75">
      <c r="A29" s="12" t="s">
        <v>33</v>
      </c>
      <c r="B29" s="12" t="s">
        <v>34</v>
      </c>
      <c r="C29" s="13">
        <v>150</v>
      </c>
      <c r="D29" s="14">
        <v>0.3</v>
      </c>
    </row>
    <row r="31" spans="1:5" s="7" customFormat="1" ht="18">
      <c r="A31" s="7" t="s">
        <v>41</v>
      </c>
      <c r="B31" s="7" t="s">
        <v>56</v>
      </c>
      <c r="C31" s="7" t="s">
        <v>57</v>
      </c>
      <c r="D31" s="7" t="s">
        <v>58</v>
      </c>
      <c r="E31" s="7" t="s">
        <v>59</v>
      </c>
    </row>
    <row r="32" spans="1:5" s="6" customFormat="1" ht="12.75">
      <c r="A32" s="5" t="s">
        <v>21</v>
      </c>
      <c r="B32" s="5" t="s">
        <v>22</v>
      </c>
      <c r="C32" s="5" t="s">
        <v>23</v>
      </c>
      <c r="D32" s="5" t="s">
        <v>24</v>
      </c>
      <c r="E32" s="5"/>
    </row>
    <row r="33" spans="1:5" ht="12.75">
      <c r="A33" s="2" t="s">
        <v>42</v>
      </c>
      <c r="B33" s="2" t="s">
        <v>19</v>
      </c>
      <c r="C33" s="2">
        <v>190</v>
      </c>
      <c r="D33" s="8">
        <v>0.6</v>
      </c>
      <c r="E33" s="1" t="s">
        <v>45</v>
      </c>
    </row>
    <row r="34" spans="1:5" ht="12.75">
      <c r="A34" s="2" t="s">
        <v>53</v>
      </c>
      <c r="B34" s="2" t="s">
        <v>54</v>
      </c>
      <c r="C34" s="2">
        <v>190</v>
      </c>
      <c r="D34" s="8">
        <v>0.5</v>
      </c>
      <c r="E34" s="1" t="s">
        <v>55</v>
      </c>
    </row>
    <row r="35" spans="1:5" ht="12.75">
      <c r="A35" s="2" t="s">
        <v>52</v>
      </c>
      <c r="B35" s="2" t="s">
        <v>32</v>
      </c>
      <c r="C35" s="2">
        <v>180</v>
      </c>
      <c r="D35" s="8">
        <v>0.7</v>
      </c>
      <c r="E35" s="1" t="s">
        <v>44</v>
      </c>
    </row>
    <row r="36" spans="1:5" ht="12.75">
      <c r="A36" s="2" t="s">
        <v>51</v>
      </c>
      <c r="B36" s="2" t="s">
        <v>17</v>
      </c>
      <c r="C36" s="2">
        <v>140</v>
      </c>
      <c r="D36" s="8">
        <v>0.5</v>
      </c>
      <c r="E36" s="1" t="s">
        <v>44</v>
      </c>
    </row>
    <row r="37" spans="1:5" ht="12.75">
      <c r="A37" s="2" t="s">
        <v>43</v>
      </c>
      <c r="B37" s="2" t="s">
        <v>32</v>
      </c>
      <c r="C37" s="2">
        <v>135</v>
      </c>
      <c r="D37" s="8">
        <v>0.5</v>
      </c>
      <c r="E37" s="1" t="s">
        <v>44</v>
      </c>
    </row>
    <row r="38" spans="1:5" ht="12.75">
      <c r="A38" s="2" t="s">
        <v>46</v>
      </c>
      <c r="B38" s="2" t="s">
        <v>47</v>
      </c>
      <c r="C38" s="2">
        <v>135</v>
      </c>
      <c r="D38" s="8">
        <v>0.5</v>
      </c>
      <c r="E38" s="1" t="s">
        <v>44</v>
      </c>
    </row>
    <row r="39" spans="1:5" ht="12.75">
      <c r="A39" s="2" t="s">
        <v>48</v>
      </c>
      <c r="B39" s="2" t="s">
        <v>34</v>
      </c>
      <c r="C39" s="2">
        <v>120</v>
      </c>
      <c r="D39" s="8">
        <v>0.5</v>
      </c>
      <c r="E39" s="1" t="s">
        <v>44</v>
      </c>
    </row>
    <row r="40" spans="1:5" ht="12.75">
      <c r="A40" s="12" t="s">
        <v>49</v>
      </c>
      <c r="B40" s="12" t="s">
        <v>15</v>
      </c>
      <c r="C40" s="12">
        <v>75</v>
      </c>
      <c r="D40" s="14">
        <v>0.5</v>
      </c>
      <c r="E40" s="13" t="s">
        <v>50</v>
      </c>
    </row>
  </sheetData>
  <sheetProtection/>
  <printOptions/>
  <pageMargins left="0.75" right="0.75" top="1" bottom="1" header="0.5" footer="0.5"/>
  <pageSetup orientation="portrait" paperSize="9"/>
  <tableParts>
    <tablePart r:id="rId1"/>
    <tablePart r:id="rId3"/>
    <tablePart r:id="rId4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 pops tennis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hamm</dc:creator>
  <cp:keywords/>
  <dc:description/>
  <cp:lastModifiedBy>Administrator</cp:lastModifiedBy>
  <dcterms:created xsi:type="dcterms:W3CDTF">2011-05-23T17:33:20Z</dcterms:created>
  <dcterms:modified xsi:type="dcterms:W3CDTF">2011-05-31T19:56:25Z</dcterms:modified>
  <cp:category/>
  <cp:version/>
  <cp:contentType/>
  <cp:contentStatus/>
</cp:coreProperties>
</file>